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1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1" i="1" l="1"/>
  <c r="I89" i="1" l="1"/>
  <c r="B195" i="1" l="1"/>
  <c r="A195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H119" i="1" l="1"/>
  <c r="J119" i="1"/>
  <c r="J195" i="1"/>
  <c r="H195" i="1"/>
  <c r="G195" i="1"/>
  <c r="F195" i="1"/>
  <c r="L176" i="1"/>
  <c r="J176" i="1"/>
  <c r="G176" i="1"/>
  <c r="F176" i="1"/>
  <c r="J157" i="1"/>
  <c r="I157" i="1"/>
  <c r="H157" i="1"/>
  <c r="G157" i="1"/>
  <c r="F157" i="1"/>
  <c r="L138" i="1"/>
  <c r="J138" i="1"/>
  <c r="I138" i="1"/>
  <c r="G138" i="1"/>
  <c r="F138" i="1"/>
  <c r="J100" i="1"/>
  <c r="G100" i="1"/>
  <c r="F100" i="1"/>
  <c r="L81" i="1"/>
  <c r="G81" i="1"/>
  <c r="H176" i="1"/>
  <c r="I43" i="1"/>
  <c r="H43" i="1"/>
  <c r="G43" i="1"/>
  <c r="L195" i="1"/>
  <c r="I176" i="1"/>
  <c r="L157" i="1"/>
  <c r="H138" i="1"/>
  <c r="H100" i="1"/>
  <c r="I100" i="1"/>
  <c r="F81" i="1"/>
  <c r="I81" i="1"/>
  <c r="H81" i="1"/>
  <c r="J81" i="1"/>
  <c r="I62" i="1"/>
  <c r="F62" i="1"/>
  <c r="G62" i="1"/>
  <c r="J62" i="1"/>
  <c r="H62" i="1"/>
  <c r="F43" i="1"/>
  <c r="J43" i="1"/>
  <c r="L43" i="1"/>
  <c r="L119" i="1"/>
  <c r="J24" i="1"/>
  <c r="I24" i="1"/>
  <c r="H24" i="1"/>
  <c r="G24" i="1"/>
  <c r="L24" i="1"/>
  <c r="F24" i="1"/>
  <c r="G196" i="1" l="1"/>
  <c r="F196" i="1"/>
  <c r="L196" i="1"/>
  <c r="H196" i="1"/>
  <c r="I196" i="1"/>
  <c r="J196" i="1"/>
</calcChain>
</file>

<file path=xl/sharedStrings.xml><?xml version="1.0" encoding="utf-8"?>
<sst xmlns="http://schemas.openxmlformats.org/spreadsheetml/2006/main" count="298" uniqueCount="111">
  <si>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</si>
  <si>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</si>
  <si>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</si>
  <si>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</si>
  <si>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</si>
  <si>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</si>
  <si>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</si>
  <si>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</si>
  <si>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</si>
  <si>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</si>
  <si>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</si>
  <si>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</si>
  <si>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</si>
  <si>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</si>
  <si>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</si>
  <si>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</si>
  <si>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</si>
  <si>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</si>
  <si>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</si>
  <si>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</si>
  <si>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</si>
  <si>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</si>
  <si>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</si>
  <si>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</si>
  <si>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</si>
  <si>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</si>
  <si>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</si>
  <si>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</si>
  <si>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</si>
  <si>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</si>
  <si>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</si>
  <si>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</si>
  <si>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</si>
  <si>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</si>
  <si>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</si>
  <si>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</si>
  <si>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</si>
  <si>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</si>
  <si>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</si>
  <si>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</si>
  <si>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Батон нарезной порционный</t>
  </si>
  <si>
    <t>Какао с молоком</t>
  </si>
  <si>
    <t>Каша молочная геркулесовая с маслом сливочным</t>
  </si>
  <si>
    <t>Директор</t>
  </si>
  <si>
    <t>С.В. Куликова</t>
  </si>
  <si>
    <t>Борщ "Сибирский" с фасолью на бульоне</t>
  </si>
  <si>
    <t>Макароны отварные</t>
  </si>
  <si>
    <t>Шницель "Тотоша" запеченный с овощами</t>
  </si>
  <si>
    <t>Сок фруктовый</t>
  </si>
  <si>
    <t>Хлеб пшеничный</t>
  </si>
  <si>
    <t>Хлеб ржано-пшеничный</t>
  </si>
  <si>
    <t>Суп картофельный с бобовыми (горох) на бульоне</t>
  </si>
  <si>
    <t>Крокеты с кабачком запеченные под соусом сметано-томатным</t>
  </si>
  <si>
    <t xml:space="preserve">Макароны отварные </t>
  </si>
  <si>
    <t>Компот из яблока и лимона</t>
  </si>
  <si>
    <t>Каша молочная гречневая с маслом сливочным</t>
  </si>
  <si>
    <t>Кофейный напиток с молоком</t>
  </si>
  <si>
    <t>Бутерброд с сыром</t>
  </si>
  <si>
    <t>Щи из свежей капусты на бульоне</t>
  </si>
  <si>
    <t>Рыба припущенная с овощами</t>
  </si>
  <si>
    <t>Картофельное пюре с маслом сливочным</t>
  </si>
  <si>
    <t>Компот из смеси сухофруктов</t>
  </si>
  <si>
    <t>Запеканка творожная со сгущенным молоком</t>
  </si>
  <si>
    <t>Чай черный с лимоном</t>
  </si>
  <si>
    <t>Борщ со свежей капустой на бульоне</t>
  </si>
  <si>
    <t>Плов с птицей</t>
  </si>
  <si>
    <t>Картофельная запеканка с рубленными мясными изделиями под соусом сметанным</t>
  </si>
  <si>
    <t>Винегрет овощной заправленный растительным маслом</t>
  </si>
  <si>
    <t>сладкое</t>
  </si>
  <si>
    <t>Суп овощной на бульоне</t>
  </si>
  <si>
    <t>Биточки "Детские" тушеные под овощами</t>
  </si>
  <si>
    <t>Гороховое пюре с маслом сливочным</t>
  </si>
  <si>
    <t>Печенье</t>
  </si>
  <si>
    <t>Компот из яблок и лимона</t>
  </si>
  <si>
    <t>Омлет натуральный с маслом сливочным</t>
  </si>
  <si>
    <t>Молоко</t>
  </si>
  <si>
    <t>Банан</t>
  </si>
  <si>
    <t>Пельмени с бульоном и зеленью</t>
  </si>
  <si>
    <t>Рагу из птицы по-домашнему с овощами</t>
  </si>
  <si>
    <t>Запеканка творожная с сахарной пудрой</t>
  </si>
  <si>
    <t>Кофейный напиток</t>
  </si>
  <si>
    <t>Салат фруктовый с сахарной пудрой</t>
  </si>
  <si>
    <t>Каша молочная пшеная с маслом сливочным</t>
  </si>
  <si>
    <t>Салат "Фасолька" заправленный растительным маслом</t>
  </si>
  <si>
    <t>Каша молочная манная с маслом сливочным</t>
  </si>
  <si>
    <t>Кисель фруктовый</t>
  </si>
  <si>
    <t>Вафля</t>
  </si>
  <si>
    <t>Салат из свеклы с сыром заправленный растительным маслом</t>
  </si>
  <si>
    <t>Щи из свежий капусты на бульоне</t>
  </si>
  <si>
    <t>Чай черный с сахаром</t>
  </si>
  <si>
    <t>Суп "Летний" на бульоне</t>
  </si>
  <si>
    <t>Жаркое по-домашнему</t>
  </si>
  <si>
    <t>Суп картофельный  клёцками</t>
  </si>
  <si>
    <t>Котлета мясная</t>
  </si>
  <si>
    <t>Капуста тушеная белокачанная</t>
  </si>
  <si>
    <t>Мармелад</t>
  </si>
  <si>
    <t>Салат фруктовый</t>
  </si>
  <si>
    <t>Булочка сдобная</t>
  </si>
  <si>
    <t>Сыр порционнно</t>
  </si>
  <si>
    <t>Ггечка отварная</t>
  </si>
  <si>
    <t>Гуляш мясной</t>
  </si>
  <si>
    <t>0,,24</t>
  </si>
  <si>
    <t>Макароны отварные и тефтели "Детские" тушеные в овощном соусе</t>
  </si>
  <si>
    <t>Салат из капусты "Фасолька" заправленный растительным маслом</t>
  </si>
  <si>
    <t>мандарин</t>
  </si>
  <si>
    <t>Салат "Витаминный" заправленный растительным маслом</t>
  </si>
  <si>
    <t>Салат из свеклы заправленный растительным маслом</t>
  </si>
  <si>
    <t>гастрономи</t>
  </si>
  <si>
    <t>Мандарин</t>
  </si>
  <si>
    <t>Винегрет овощной  заправленный растительным маслом</t>
  </si>
  <si>
    <t>105,26)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</si>
</sst>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8.68</v>
      </c>
      <c r="H6" s="40">
        <v>12.51</v>
      </c>
      <c r="I6" s="40">
        <v>31.2</v>
      </c>
      <c r="J6" s="40">
        <v>251.95</v>
      </c>
      <c r="K6" s="41">
        <v>74.14</v>
      </c>
      <c r="L6" s="40">
        <v>33.5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4.7</v>
      </c>
      <c r="H8" s="43">
        <v>5.15</v>
      </c>
      <c r="I8" s="43">
        <v>22.58</v>
      </c>
      <c r="J8" s="43">
        <v>151.5</v>
      </c>
      <c r="K8" s="44">
        <v>693.08</v>
      </c>
      <c r="L8" s="43">
        <v>20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4.5599999999999996</v>
      </c>
      <c r="H9" s="43">
        <v>0.48</v>
      </c>
      <c r="I9" s="43">
        <v>29.52</v>
      </c>
      <c r="J9" s="43">
        <v>133.19999999999999</v>
      </c>
      <c r="K9" s="44">
        <v>5</v>
      </c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 t="s">
        <v>39</v>
      </c>
      <c r="F10" s="43">
        <v>150</v>
      </c>
      <c r="G10" s="43">
        <v>0.4</v>
      </c>
      <c r="H10" s="43">
        <v>0.4</v>
      </c>
      <c r="I10" s="43">
        <v>10</v>
      </c>
      <c r="J10" s="43">
        <v>42.7</v>
      </c>
      <c r="K10" s="44">
        <v>28.01</v>
      </c>
      <c r="L10" s="43">
        <v>27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580</v>
      </c>
      <c r="G13" s="19">
        <f t="shared" ref="G13:J13" si="0">SUM(G6:G12)</f>
        <v>18.339999999999996</v>
      </c>
      <c r="H13" s="19">
        <f t="shared" si="0"/>
        <v>18.54</v>
      </c>
      <c r="I13" s="19">
        <f t="shared" si="0"/>
        <v>93.3</v>
      </c>
      <c r="J13" s="19">
        <f t="shared" si="0"/>
        <v>579.35</v>
      </c>
      <c r="K13" s="25"/>
      <c r="L13" s="19">
        <v>85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87</v>
      </c>
      <c r="F14" s="43">
        <v>60</v>
      </c>
      <c r="G14" s="43">
        <v>1.99</v>
      </c>
      <c r="H14" s="43">
        <v>4.53</v>
      </c>
      <c r="I14" s="43">
        <v>4.95</v>
      </c>
      <c r="J14" s="43">
        <v>68.27</v>
      </c>
      <c r="K14" s="44">
        <v>10.11</v>
      </c>
      <c r="L14" s="43">
        <v>16</v>
      </c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102.19</v>
      </c>
      <c r="L15" s="43">
        <v>15.56</v>
      </c>
    </row>
    <row r="16" spans="1:12" ht="25.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15.34</v>
      </c>
      <c r="H16" s="43">
        <v>24.23</v>
      </c>
      <c r="I16" s="43">
        <v>5.12</v>
      </c>
      <c r="J16" s="43">
        <v>204.41</v>
      </c>
      <c r="K16" s="44">
        <v>331.39</v>
      </c>
      <c r="L16" s="43">
        <v>44.7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>
        <v>532.02</v>
      </c>
      <c r="L17" s="43">
        <v>12</v>
      </c>
    </row>
    <row r="18" spans="1:12" ht="15" x14ac:dyDescent="0.25">
      <c r="A18" s="23"/>
      <c r="B18" s="15"/>
      <c r="C18" s="11"/>
      <c r="D18" s="7" t="s">
        <v>22</v>
      </c>
      <c r="E18" s="42" t="s">
        <v>54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>
        <v>51901</v>
      </c>
      <c r="L18" s="43">
        <v>9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4.5599999999999996</v>
      </c>
      <c r="H19" s="43">
        <v>0.48</v>
      </c>
      <c r="I19" s="43">
        <v>29.52</v>
      </c>
      <c r="J19" s="43">
        <v>133.19999999999999</v>
      </c>
      <c r="K19" s="44">
        <v>5.01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50</v>
      </c>
      <c r="G20" s="43">
        <v>1.85</v>
      </c>
      <c r="H20" s="43">
        <v>0.36</v>
      </c>
      <c r="I20" s="43">
        <v>23.9</v>
      </c>
      <c r="J20" s="43">
        <v>126.7</v>
      </c>
      <c r="K20" s="44">
        <v>5.0999999999999996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34.299999999999997</v>
      </c>
      <c r="H23" s="19">
        <f t="shared" si="1"/>
        <v>36.15</v>
      </c>
      <c r="I23" s="19">
        <f t="shared" si="1"/>
        <v>140.52000000000001</v>
      </c>
      <c r="J23" s="19">
        <f t="shared" si="1"/>
        <v>1010.2900000000002</v>
      </c>
      <c r="K23" s="25"/>
      <c r="L23" s="19">
        <f t="shared" ref="L23" si="2">SUM(L14:L22)</f>
        <v>105.26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1380</v>
      </c>
      <c r="G24" s="32">
        <f t="shared" ref="G24:J24" si="3">G13+G23</f>
        <v>52.639999999999993</v>
      </c>
      <c r="H24" s="32">
        <f t="shared" si="3"/>
        <v>54.69</v>
      </c>
      <c r="I24" s="32">
        <f t="shared" si="3"/>
        <v>233.82</v>
      </c>
      <c r="J24" s="32">
        <f t="shared" si="3"/>
        <v>1589.6400000000003</v>
      </c>
      <c r="K24" s="32"/>
      <c r="L24" s="32">
        <f t="shared" ref="L24" si="4">L13+L23</f>
        <v>190.26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220</v>
      </c>
      <c r="G25" s="40">
        <v>9.64</v>
      </c>
      <c r="H25" s="40">
        <v>13.08</v>
      </c>
      <c r="I25" s="40">
        <v>38.4</v>
      </c>
      <c r="J25" s="40">
        <v>380.26</v>
      </c>
      <c r="K25" s="41">
        <v>71.14</v>
      </c>
      <c r="L25" s="40">
        <v>43.06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5</v>
      </c>
      <c r="H27" s="43">
        <v>3.2</v>
      </c>
      <c r="I27" s="43">
        <v>24.66</v>
      </c>
      <c r="J27" s="43">
        <v>141.28</v>
      </c>
      <c r="K27" s="44">
        <v>28.01</v>
      </c>
      <c r="L27" s="43">
        <v>19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80</v>
      </c>
      <c r="G28" s="43">
        <v>6.88</v>
      </c>
      <c r="H28" s="43">
        <v>3.43</v>
      </c>
      <c r="I28" s="43">
        <v>29.52</v>
      </c>
      <c r="J28" s="43">
        <v>169.6</v>
      </c>
      <c r="K28" s="44">
        <v>8</v>
      </c>
      <c r="L28" s="43">
        <v>22.94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21.52</v>
      </c>
      <c r="H32" s="19">
        <f t="shared" ref="H32" si="6">SUM(H25:H31)</f>
        <v>19.71</v>
      </c>
      <c r="I32" s="19">
        <f t="shared" ref="I32" si="7">SUM(I25:I31)</f>
        <v>92.58</v>
      </c>
      <c r="J32" s="19">
        <f t="shared" ref="J32:L32" si="8">SUM(J25:J31)</f>
        <v>691.14</v>
      </c>
      <c r="K32" s="25"/>
      <c r="L32" s="19">
        <f t="shared" si="8"/>
        <v>85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103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1.4</v>
      </c>
      <c r="H34" s="43">
        <v>3.96</v>
      </c>
      <c r="I34" s="43">
        <v>16.3</v>
      </c>
      <c r="J34" s="43">
        <v>171.8</v>
      </c>
      <c r="K34" s="44">
        <v>124.26</v>
      </c>
      <c r="L34" s="43">
        <v>19.5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21.12</v>
      </c>
      <c r="H35" s="43">
        <v>27.11</v>
      </c>
      <c r="I35" s="43">
        <v>35.22</v>
      </c>
      <c r="J35" s="43">
        <v>329.3</v>
      </c>
      <c r="K35" s="44">
        <v>273.07</v>
      </c>
      <c r="L35" s="43">
        <v>35.549999999999997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>
        <v>23.21</v>
      </c>
    </row>
    <row r="37" spans="1:12" ht="15" x14ac:dyDescent="0.25">
      <c r="A37" s="14"/>
      <c r="B37" s="15"/>
      <c r="C37" s="11"/>
      <c r="D37" s="7" t="s">
        <v>22</v>
      </c>
      <c r="E37" s="42" t="s">
        <v>61</v>
      </c>
      <c r="F37" s="43">
        <v>200</v>
      </c>
      <c r="G37" s="43">
        <v>0.22</v>
      </c>
      <c r="H37" s="43">
        <v>0.33</v>
      </c>
      <c r="I37" s="43">
        <v>35.22</v>
      </c>
      <c r="J37" s="43">
        <v>76.75</v>
      </c>
      <c r="K37" s="44">
        <v>349.1</v>
      </c>
      <c r="L37" s="43">
        <v>7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4.5599999999999996</v>
      </c>
      <c r="H38" s="43">
        <v>0.48</v>
      </c>
      <c r="I38" s="43">
        <v>29.52</v>
      </c>
      <c r="J38" s="43">
        <v>133.19999999999999</v>
      </c>
      <c r="K38" s="44">
        <v>5.01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50</v>
      </c>
      <c r="G39" s="43">
        <v>1.85</v>
      </c>
      <c r="H39" s="43">
        <v>0.36</v>
      </c>
      <c r="I39" s="43">
        <v>23.9</v>
      </c>
      <c r="J39" s="43">
        <v>126.7</v>
      </c>
      <c r="K39" s="44">
        <v>5.0999999999999996</v>
      </c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9">SUM(G33:G41)</f>
        <v>33.169999999999995</v>
      </c>
      <c r="H42" s="19">
        <f t="shared" ref="H42" si="10">SUM(H33:H41)</f>
        <v>44.529999999999994</v>
      </c>
      <c r="I42" s="19">
        <f t="shared" ref="I42" si="11">SUM(I33:I41)</f>
        <v>164.44</v>
      </c>
      <c r="J42" s="19">
        <f t="shared" ref="J42:L42" si="12">SUM(J33:J41)</f>
        <v>1007.48</v>
      </c>
      <c r="K42" s="25"/>
      <c r="L42" s="19">
        <f t="shared" si="12"/>
        <v>105.25999999999999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1300</v>
      </c>
      <c r="G43" s="32">
        <f t="shared" ref="G43" si="13">G32+G42</f>
        <v>54.69</v>
      </c>
      <c r="H43" s="32">
        <f t="shared" ref="H43" si="14">H32+H42</f>
        <v>64.239999999999995</v>
      </c>
      <c r="I43" s="32">
        <f t="shared" ref="I43" si="15">I32+I42</f>
        <v>257.02</v>
      </c>
      <c r="J43" s="32">
        <f t="shared" ref="J43:L43" si="16">J32+J42</f>
        <v>1698.62</v>
      </c>
      <c r="K43" s="32"/>
      <c r="L43" s="32">
        <f t="shared" si="16"/>
        <v>190.26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19</v>
      </c>
      <c r="H44" s="40">
        <v>31</v>
      </c>
      <c r="I44" s="40">
        <v>64.400000000000006</v>
      </c>
      <c r="J44" s="40">
        <v>431</v>
      </c>
      <c r="K44" s="41">
        <v>223.15</v>
      </c>
      <c r="L44" s="40">
        <v>41.3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2</v>
      </c>
      <c r="H47" s="43">
        <v>0.4</v>
      </c>
      <c r="I47" s="43">
        <v>10.3</v>
      </c>
      <c r="J47" s="43">
        <v>50.2</v>
      </c>
      <c r="K47" s="44">
        <v>5</v>
      </c>
      <c r="L47" s="43">
        <v>4.5</v>
      </c>
    </row>
    <row r="48" spans="1:12" ht="15" x14ac:dyDescent="0.25">
      <c r="A48" s="23"/>
      <c r="B48" s="15"/>
      <c r="C48" s="11"/>
      <c r="D48" s="7" t="s">
        <v>24</v>
      </c>
      <c r="E48" s="42" t="s">
        <v>104</v>
      </c>
      <c r="F48" s="43">
        <v>150</v>
      </c>
      <c r="G48" s="43">
        <v>0.9</v>
      </c>
      <c r="H48" s="43">
        <v>0.2</v>
      </c>
      <c r="I48" s="43">
        <v>8.1</v>
      </c>
      <c r="J48" s="43">
        <v>40</v>
      </c>
      <c r="K48" s="44">
        <v>28.02</v>
      </c>
      <c r="L48" s="43">
        <v>31.2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610</v>
      </c>
      <c r="G51" s="19">
        <v>18.059999999999999</v>
      </c>
      <c r="H51" s="19">
        <v>15.04</v>
      </c>
      <c r="I51" s="19">
        <v>65.13</v>
      </c>
      <c r="J51" s="19">
        <v>478.8</v>
      </c>
      <c r="K51" s="25"/>
      <c r="L51" s="19"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105</v>
      </c>
      <c r="F52" s="43">
        <v>60</v>
      </c>
      <c r="G52" s="43">
        <v>0.34</v>
      </c>
      <c r="H52" s="43">
        <v>2.0499999999999998</v>
      </c>
      <c r="I52" s="43">
        <v>28.09</v>
      </c>
      <c r="J52" s="43">
        <v>28.09</v>
      </c>
      <c r="K52" s="44">
        <v>38.26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>
        <v>35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>
        <v>29.26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0.2</v>
      </c>
      <c r="H56" s="43">
        <v>0.48</v>
      </c>
      <c r="I56" s="43">
        <v>22.2</v>
      </c>
      <c r="J56" s="43">
        <v>86.4</v>
      </c>
      <c r="K56" s="44">
        <v>349.1</v>
      </c>
      <c r="L56" s="43">
        <v>23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4.5599999999999996</v>
      </c>
      <c r="H57" s="43">
        <v>0.48</v>
      </c>
      <c r="I57" s="43">
        <v>29.52</v>
      </c>
      <c r="J57" s="43">
        <v>133.19999999999999</v>
      </c>
      <c r="K57" s="44">
        <v>5.01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1.85</v>
      </c>
      <c r="H58" s="43">
        <v>0.36</v>
      </c>
      <c r="I58" s="43">
        <v>23.9</v>
      </c>
      <c r="J58" s="43">
        <v>126.7</v>
      </c>
      <c r="K58" s="44">
        <v>5.0999999999999996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17">SUM(G52:G60)</f>
        <v>24.47</v>
      </c>
      <c r="H61" s="19">
        <f t="shared" ref="H61" si="18">SUM(H52:H60)</f>
        <v>22.509999999999998</v>
      </c>
      <c r="I61" s="19">
        <f t="shared" ref="I61" si="19">SUM(I52:I60)</f>
        <v>160.93</v>
      </c>
      <c r="J61" s="19">
        <f t="shared" ref="J61" si="20">SUM(J52:J60)</f>
        <v>841.67000000000007</v>
      </c>
      <c r="K61" s="25"/>
      <c r="L61" s="19">
        <f>105.26</f>
        <v>105.26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1400</v>
      </c>
      <c r="G62" s="32">
        <f t="shared" ref="G62" si="21">G51+G61</f>
        <v>42.53</v>
      </c>
      <c r="H62" s="32">
        <f t="shared" ref="H62" si="22">H51+H61</f>
        <v>37.549999999999997</v>
      </c>
      <c r="I62" s="32">
        <f t="shared" ref="I62" si="23">I51+I61</f>
        <v>226.06</v>
      </c>
      <c r="J62" s="32">
        <f t="shared" ref="J62:L62" si="24">J51+J61</f>
        <v>1320.47</v>
      </c>
      <c r="K62" s="32"/>
      <c r="L62" s="32">
        <v>190.26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12.52</v>
      </c>
      <c r="H63" s="40">
        <v>13.57</v>
      </c>
      <c r="I63" s="40">
        <v>37.119999999999997</v>
      </c>
      <c r="J63" s="40">
        <v>329.52</v>
      </c>
      <c r="K63" s="41">
        <v>478.28</v>
      </c>
      <c r="L63" s="40">
        <v>37.5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0.2</v>
      </c>
      <c r="H65" s="43">
        <v>0.26</v>
      </c>
      <c r="I65" s="43">
        <v>22.2</v>
      </c>
      <c r="J65" s="43">
        <v>86.4</v>
      </c>
      <c r="K65" s="44">
        <v>407</v>
      </c>
      <c r="L65" s="43">
        <v>23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</v>
      </c>
      <c r="H66" s="43">
        <v>0.4</v>
      </c>
      <c r="I66" s="43">
        <v>10.3</v>
      </c>
      <c r="J66" s="43">
        <v>50.2</v>
      </c>
      <c r="K66" s="44">
        <v>5</v>
      </c>
      <c r="L66" s="43">
        <v>4.5</v>
      </c>
    </row>
    <row r="67" spans="1:12" ht="15" x14ac:dyDescent="0.25">
      <c r="A67" s="23"/>
      <c r="B67" s="15"/>
      <c r="C67" s="11"/>
      <c r="D67" s="7" t="s">
        <v>26</v>
      </c>
      <c r="E67" s="42" t="s">
        <v>96</v>
      </c>
      <c r="F67" s="43">
        <v>60</v>
      </c>
      <c r="G67" s="43">
        <v>0.04</v>
      </c>
      <c r="H67" s="43">
        <v>0.18</v>
      </c>
      <c r="I67" s="43">
        <v>5.5</v>
      </c>
      <c r="J67" s="43">
        <v>25.5</v>
      </c>
      <c r="K67" s="44">
        <v>1.6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25">SUM(G63:G69)</f>
        <v>14.759999999999998</v>
      </c>
      <c r="H70" s="19">
        <f t="shared" ref="H70" si="26">SUM(H63:H69)</f>
        <v>14.41</v>
      </c>
      <c r="I70" s="19">
        <f t="shared" ref="I70" si="27">SUM(I63:I69)</f>
        <v>75.11999999999999</v>
      </c>
      <c r="J70" s="19">
        <f t="shared" ref="J70:L70" si="28">SUM(J63:J69)</f>
        <v>491.61999999999995</v>
      </c>
      <c r="K70" s="25"/>
      <c r="L70" s="19">
        <f t="shared" si="28"/>
        <v>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0.01</v>
      </c>
      <c r="H71" s="43">
        <v>0</v>
      </c>
      <c r="I71" s="43">
        <v>0.38</v>
      </c>
      <c r="J71" s="43">
        <v>5</v>
      </c>
      <c r="K71" s="44">
        <v>72.22</v>
      </c>
      <c r="L71" s="43">
        <v>19</v>
      </c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52">
        <v>5</v>
      </c>
      <c r="H72" s="43">
        <v>3.1</v>
      </c>
      <c r="I72" s="43">
        <v>16.899999999999999</v>
      </c>
      <c r="J72" s="43">
        <v>110.6</v>
      </c>
      <c r="K72" s="44">
        <v>124.44</v>
      </c>
      <c r="L72" s="43">
        <v>18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13.79</v>
      </c>
      <c r="H73" s="43">
        <v>15.01</v>
      </c>
      <c r="I73" s="43">
        <v>14.92</v>
      </c>
      <c r="J73" s="43">
        <v>250.85</v>
      </c>
      <c r="K73" s="44">
        <v>33.1</v>
      </c>
      <c r="L73" s="43">
        <v>26.96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>
        <v>330.01</v>
      </c>
      <c r="L74" s="43">
        <v>20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50</v>
      </c>
      <c r="G76" s="43">
        <v>3.8</v>
      </c>
      <c r="H76" s="43">
        <v>0.4</v>
      </c>
      <c r="I76" s="43">
        <v>24.25</v>
      </c>
      <c r="J76" s="43">
        <v>117.5</v>
      </c>
      <c r="K76" s="44">
        <v>5.01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50</v>
      </c>
      <c r="G77" s="43">
        <v>1.32</v>
      </c>
      <c r="H77" s="43">
        <v>0.24</v>
      </c>
      <c r="I77" s="43">
        <v>17.100000000000001</v>
      </c>
      <c r="J77" s="43">
        <v>90</v>
      </c>
      <c r="K77" s="44">
        <v>5.0999999999999996</v>
      </c>
      <c r="L77" s="43">
        <v>4</v>
      </c>
    </row>
    <row r="78" spans="1:12" ht="15" x14ac:dyDescent="0.25">
      <c r="A78" s="23"/>
      <c r="B78" s="15"/>
      <c r="C78" s="11"/>
      <c r="D78" s="51" t="s">
        <v>68</v>
      </c>
      <c r="E78" s="42" t="s">
        <v>72</v>
      </c>
      <c r="F78" s="43">
        <v>30</v>
      </c>
      <c r="G78" s="43">
        <v>1.7</v>
      </c>
      <c r="H78" s="43">
        <v>2.2599999999999998</v>
      </c>
      <c r="I78" s="43">
        <v>13.8</v>
      </c>
      <c r="J78" s="43">
        <v>78.89</v>
      </c>
      <c r="K78" s="44">
        <v>66037.03</v>
      </c>
      <c r="L78" s="43">
        <v>6.3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>SUM(G71:G79)</f>
        <v>43.1</v>
      </c>
      <c r="H80" s="19">
        <f>SUM(H71:H79)</f>
        <v>23.86</v>
      </c>
      <c r="I80" s="19">
        <f>SUM(I71:I79)</f>
        <v>144.91</v>
      </c>
      <c r="J80" s="19">
        <f>SUM(J71:J79)</f>
        <v>980.05</v>
      </c>
      <c r="K80" s="25"/>
      <c r="L80" s="19">
        <f>SUM(L71:L79)</f>
        <v>105.26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1320</v>
      </c>
      <c r="G81" s="32">
        <f>G70+G80</f>
        <v>57.86</v>
      </c>
      <c r="H81" s="32">
        <f>H70+H80</f>
        <v>38.269999999999996</v>
      </c>
      <c r="I81" s="32">
        <f>I70+I80</f>
        <v>220.02999999999997</v>
      </c>
      <c r="J81" s="32">
        <f>J70+J80</f>
        <v>1471.6699999999998</v>
      </c>
      <c r="K81" s="32"/>
      <c r="L81" s="32">
        <f>L70+L80</f>
        <v>190.26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11.4</v>
      </c>
      <c r="H82" s="40">
        <v>8.3000000000000007</v>
      </c>
      <c r="I82" s="40">
        <v>2.89</v>
      </c>
      <c r="J82" s="40">
        <v>200</v>
      </c>
      <c r="K82" s="41">
        <v>340.33</v>
      </c>
      <c r="L82" s="40">
        <v>33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30</v>
      </c>
      <c r="E84" s="42" t="s">
        <v>75</v>
      </c>
      <c r="F84" s="43">
        <v>200</v>
      </c>
      <c r="G84" s="43">
        <v>5.4</v>
      </c>
      <c r="H84" s="43">
        <v>5</v>
      </c>
      <c r="I84" s="43">
        <v>21.6</v>
      </c>
      <c r="J84" s="43">
        <v>158</v>
      </c>
      <c r="K84" s="44">
        <v>66271</v>
      </c>
      <c r="L84" s="43">
        <v>19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2</v>
      </c>
      <c r="H85" s="43">
        <v>0.4</v>
      </c>
      <c r="I85" s="43">
        <v>10.3</v>
      </c>
      <c r="J85" s="43">
        <v>50.2</v>
      </c>
      <c r="K85" s="44">
        <v>5.0999999999999996</v>
      </c>
      <c r="L85" s="43">
        <v>4.5</v>
      </c>
    </row>
    <row r="86" spans="1:12" ht="15" x14ac:dyDescent="0.25">
      <c r="A86" s="23"/>
      <c r="B86" s="15"/>
      <c r="C86" s="11"/>
      <c r="D86" s="7" t="s">
        <v>24</v>
      </c>
      <c r="E86" s="42" t="s">
        <v>76</v>
      </c>
      <c r="F86" s="43">
        <v>150</v>
      </c>
      <c r="G86" s="43">
        <v>0.4</v>
      </c>
      <c r="H86" s="43">
        <v>0.4</v>
      </c>
      <c r="I86" s="43">
        <v>10</v>
      </c>
      <c r="J86" s="43">
        <v>96.2</v>
      </c>
      <c r="K86" s="44">
        <v>28.01</v>
      </c>
      <c r="L86" s="43">
        <v>28.5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29">SUM(G82:G88)</f>
        <v>19.2</v>
      </c>
      <c r="H89" s="19">
        <f t="shared" ref="H89" si="30">SUM(H82:H88)</f>
        <v>14.100000000000001</v>
      </c>
      <c r="I89" s="19">
        <f>SUM(I82:I88)</f>
        <v>44.790000000000006</v>
      </c>
      <c r="J89" s="19">
        <f t="shared" ref="J89:L89" si="31">SUM(J82:J88)</f>
        <v>504.4</v>
      </c>
      <c r="K89" s="25"/>
      <c r="L89" s="19">
        <v>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106</v>
      </c>
      <c r="F90" s="43">
        <v>60</v>
      </c>
      <c r="G90" s="43">
        <v>0.59</v>
      </c>
      <c r="H90" s="43">
        <v>0.12</v>
      </c>
      <c r="I90" s="43">
        <v>4.8499999999999996</v>
      </c>
      <c r="J90" s="43">
        <v>22.95</v>
      </c>
      <c r="K90" s="44">
        <v>4.1900000000000004</v>
      </c>
      <c r="L90" s="43">
        <v>17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12.93</v>
      </c>
      <c r="H91" s="43">
        <v>11.41</v>
      </c>
      <c r="I91" s="43">
        <v>29.29</v>
      </c>
      <c r="J91" s="43">
        <v>264</v>
      </c>
      <c r="K91" s="44">
        <v>392.32</v>
      </c>
      <c r="L91" s="43">
        <v>37.5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200</v>
      </c>
      <c r="G92" s="43">
        <v>15.3</v>
      </c>
      <c r="H92" s="43">
        <v>14.66</v>
      </c>
      <c r="I92" s="43">
        <v>28.92</v>
      </c>
      <c r="J92" s="43">
        <v>236</v>
      </c>
      <c r="K92" s="44">
        <v>489.07</v>
      </c>
      <c r="L92" s="43">
        <v>19.760000000000002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0.1</v>
      </c>
      <c r="H94" s="43">
        <v>0.1</v>
      </c>
      <c r="I94" s="43">
        <v>22.2</v>
      </c>
      <c r="J94" s="43">
        <v>86.4</v>
      </c>
      <c r="K94" s="44">
        <v>407</v>
      </c>
      <c r="L94" s="43">
        <v>23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50</v>
      </c>
      <c r="G95" s="43">
        <v>3.8</v>
      </c>
      <c r="H95" s="43">
        <v>0.4</v>
      </c>
      <c r="I95" s="43">
        <v>24.25</v>
      </c>
      <c r="J95" s="43">
        <v>117.5</v>
      </c>
      <c r="K95" s="44">
        <v>5.01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50</v>
      </c>
      <c r="G96" s="43">
        <v>1.32</v>
      </c>
      <c r="H96" s="43">
        <v>0.24</v>
      </c>
      <c r="I96" s="43">
        <v>17.100000000000001</v>
      </c>
      <c r="J96" s="43">
        <v>90.5</v>
      </c>
      <c r="K96" s="44">
        <v>5.0999999999999996</v>
      </c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32">SUM(G90:G98)</f>
        <v>34.04</v>
      </c>
      <c r="H99" s="19">
        <f t="shared" ref="H99" si="33">SUM(H90:H98)</f>
        <v>26.929999999999996</v>
      </c>
      <c r="I99" s="19">
        <f t="shared" ref="I99" si="34">SUM(I90:I98)</f>
        <v>126.61000000000001</v>
      </c>
      <c r="J99" s="19">
        <f t="shared" ref="J99:L99" si="35">SUM(J90:J98)</f>
        <v>817.35</v>
      </c>
      <c r="K99" s="25"/>
      <c r="L99" s="19" t="s">
        <v>110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1370</v>
      </c>
      <c r="G100" s="32">
        <f t="shared" ref="G100" si="36">G89+G99</f>
        <v>53.239999999999995</v>
      </c>
      <c r="H100" s="32">
        <f t="shared" ref="H100" si="37">H89+H99</f>
        <v>41.03</v>
      </c>
      <c r="I100" s="32">
        <f t="shared" ref="I100" si="38">I89+I99</f>
        <v>171.40000000000003</v>
      </c>
      <c r="J100" s="32">
        <f t="shared" ref="J100:L100" si="39">J89+J99</f>
        <v>1321.75</v>
      </c>
      <c r="K100" s="32"/>
      <c r="L100" s="32">
        <v>190.26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230</v>
      </c>
      <c r="G101" s="40">
        <v>25.61</v>
      </c>
      <c r="H101" s="40">
        <v>36</v>
      </c>
      <c r="I101" s="40">
        <v>80.7</v>
      </c>
      <c r="J101" s="40">
        <v>507.5</v>
      </c>
      <c r="K101" s="41">
        <v>223.24</v>
      </c>
      <c r="L101" s="40">
        <v>41.5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43">
        <v>19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2</v>
      </c>
      <c r="H104" s="43">
        <v>0.4</v>
      </c>
      <c r="I104" s="43">
        <v>10.3</v>
      </c>
      <c r="J104" s="43">
        <v>50.23</v>
      </c>
      <c r="K104" s="44">
        <v>5.0999999999999996</v>
      </c>
      <c r="L104" s="43">
        <v>4.5</v>
      </c>
    </row>
    <row r="105" spans="1:12" ht="15" x14ac:dyDescent="0.25">
      <c r="A105" s="23"/>
      <c r="B105" s="15"/>
      <c r="C105" s="11"/>
      <c r="D105" s="7" t="s">
        <v>26</v>
      </c>
      <c r="E105" s="42" t="s">
        <v>81</v>
      </c>
      <c r="F105" s="43">
        <v>60</v>
      </c>
      <c r="G105" s="43">
        <v>0.04</v>
      </c>
      <c r="H105" s="43">
        <v>0.18</v>
      </c>
      <c r="I105" s="43">
        <v>5.5</v>
      </c>
      <c r="J105" s="43">
        <v>25.5</v>
      </c>
      <c r="K105" s="44">
        <v>1.6</v>
      </c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40">SUM(G101:G107)</f>
        <v>32.65</v>
      </c>
      <c r="H108" s="19">
        <f t="shared" si="40"/>
        <v>39.78</v>
      </c>
      <c r="I108" s="19">
        <f t="shared" si="40"/>
        <v>121.16</v>
      </c>
      <c r="J108" s="19">
        <f t="shared" si="40"/>
        <v>724.51</v>
      </c>
      <c r="K108" s="25"/>
      <c r="L108" s="19">
        <f t="shared" ref="L108" si="41">SUM(L101:L107)</f>
        <v>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105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38.26</v>
      </c>
      <c r="L109" s="43">
        <v>10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66236.09</v>
      </c>
      <c r="L110" s="43">
        <v>21.66</v>
      </c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90</v>
      </c>
      <c r="G111" s="43">
        <v>18.04</v>
      </c>
      <c r="H111" s="43">
        <v>9.67</v>
      </c>
      <c r="I111" s="43">
        <v>4</v>
      </c>
      <c r="J111" s="43">
        <v>220.92</v>
      </c>
      <c r="K111" s="44">
        <v>267.70999999999998</v>
      </c>
      <c r="L111" s="43">
        <v>30.6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</v>
      </c>
      <c r="K113" s="44">
        <v>407</v>
      </c>
      <c r="L113" s="43">
        <v>23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50</v>
      </c>
      <c r="G114" s="43">
        <v>3.8</v>
      </c>
      <c r="H114" s="43">
        <v>0.4</v>
      </c>
      <c r="I114" s="43">
        <v>24.25</v>
      </c>
      <c r="J114" s="43">
        <v>117.5</v>
      </c>
      <c r="K114" s="44">
        <v>5.01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50</v>
      </c>
      <c r="G115" s="43">
        <v>1.32</v>
      </c>
      <c r="H115" s="43">
        <v>0.24</v>
      </c>
      <c r="I115" s="43">
        <v>17.100000000000001</v>
      </c>
      <c r="J115" s="43">
        <v>126.7</v>
      </c>
      <c r="K115" s="44">
        <v>5.0999999999999996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42">SUM(G109:G117)</f>
        <v>31.169999999999998</v>
      </c>
      <c r="H118" s="19">
        <f t="shared" si="42"/>
        <v>18.7</v>
      </c>
      <c r="I118" s="19">
        <f t="shared" si="42"/>
        <v>118.48000000000002</v>
      </c>
      <c r="J118" s="19">
        <f t="shared" si="42"/>
        <v>848.23</v>
      </c>
      <c r="K118" s="25"/>
      <c r="L118" s="19">
        <f t="shared" ref="L118" si="43">SUM(L109:L117)</f>
        <v>105.26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1350</v>
      </c>
      <c r="G119" s="32">
        <f t="shared" ref="G119" si="44">G108+G118</f>
        <v>63.819999999999993</v>
      </c>
      <c r="H119" s="32">
        <f t="shared" ref="H119" si="45">H108+H118</f>
        <v>58.480000000000004</v>
      </c>
      <c r="I119" s="32">
        <f t="shared" ref="I119" si="46">I108+I118</f>
        <v>239.64000000000001</v>
      </c>
      <c r="J119" s="32">
        <f t="shared" ref="J119:L119" si="47">J108+J118</f>
        <v>1572.74</v>
      </c>
      <c r="K119" s="32"/>
      <c r="L119" s="32">
        <f t="shared" si="47"/>
        <v>190.26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230</v>
      </c>
      <c r="G120" s="40">
        <v>7.43</v>
      </c>
      <c r="H120" s="40">
        <v>8.65</v>
      </c>
      <c r="I120" s="40">
        <v>46.9</v>
      </c>
      <c r="J120" s="40">
        <v>258</v>
      </c>
      <c r="K120" s="41">
        <v>2.4700000000000002</v>
      </c>
      <c r="L120" s="40">
        <v>42.06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4.7</v>
      </c>
      <c r="H122" s="43">
        <v>5.15</v>
      </c>
      <c r="I122" s="43">
        <v>22.58</v>
      </c>
      <c r="J122" s="43">
        <v>151</v>
      </c>
      <c r="K122" s="44">
        <v>693</v>
      </c>
      <c r="L122" s="43">
        <v>20</v>
      </c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80</v>
      </c>
      <c r="G123" s="43">
        <v>6.86</v>
      </c>
      <c r="H123" s="43">
        <v>3.48</v>
      </c>
      <c r="I123" s="43">
        <v>22.58</v>
      </c>
      <c r="J123" s="43">
        <v>169.6</v>
      </c>
      <c r="K123" s="44">
        <v>8</v>
      </c>
      <c r="L123" s="43">
        <v>22.94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48">SUM(G120:G126)</f>
        <v>18.989999999999998</v>
      </c>
      <c r="H127" s="19">
        <f t="shared" si="48"/>
        <v>17.28</v>
      </c>
      <c r="I127" s="19">
        <f t="shared" si="48"/>
        <v>92.059999999999988</v>
      </c>
      <c r="J127" s="19">
        <f t="shared" si="48"/>
        <v>578.6</v>
      </c>
      <c r="K127" s="25"/>
      <c r="L127" s="19">
        <v>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60</v>
      </c>
      <c r="G128" s="43">
        <v>0.34</v>
      </c>
      <c r="H128" s="43">
        <v>2.0499999999999998</v>
      </c>
      <c r="I128" s="43">
        <v>1.74</v>
      </c>
      <c r="J128" s="43">
        <v>28.09</v>
      </c>
      <c r="K128" s="44">
        <v>0.09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5.8</v>
      </c>
      <c r="H129" s="43">
        <v>5.6</v>
      </c>
      <c r="I129" s="43">
        <v>33.6</v>
      </c>
      <c r="J129" s="43">
        <v>205.3</v>
      </c>
      <c r="K129" s="44">
        <v>124.47</v>
      </c>
      <c r="L129" s="43">
        <v>18.850000000000001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13.89</v>
      </c>
      <c r="H130" s="43">
        <v>12.37</v>
      </c>
      <c r="I130" s="43">
        <v>1.38</v>
      </c>
      <c r="J130" s="43">
        <v>168.97</v>
      </c>
      <c r="K130" s="44">
        <v>273.07</v>
      </c>
      <c r="L130" s="43">
        <v>35.549999999999997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44">
        <v>520.08000000000004</v>
      </c>
      <c r="L131" s="43">
        <v>23.21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0.24</v>
      </c>
      <c r="H132" s="43">
        <v>0.06</v>
      </c>
      <c r="I132" s="43">
        <v>15.22</v>
      </c>
      <c r="J132" s="43">
        <v>58.58</v>
      </c>
      <c r="K132" s="44">
        <v>375.01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50</v>
      </c>
      <c r="G133" s="43">
        <v>3.8</v>
      </c>
      <c r="H133" s="43">
        <v>0.4</v>
      </c>
      <c r="I133" s="43">
        <v>24.25</v>
      </c>
      <c r="J133" s="43">
        <v>117.5</v>
      </c>
      <c r="K133" s="44">
        <v>5.01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50</v>
      </c>
      <c r="G134" s="43">
        <v>1.32</v>
      </c>
      <c r="H134" s="43">
        <v>0.24</v>
      </c>
      <c r="I134" s="43">
        <v>17.100000000000001</v>
      </c>
      <c r="J134" s="43">
        <v>90.5</v>
      </c>
      <c r="K134" s="44">
        <v>5.0999999999999996</v>
      </c>
      <c r="L134" s="43">
        <v>4</v>
      </c>
    </row>
    <row r="135" spans="1:12" ht="15" x14ac:dyDescent="0.25">
      <c r="A135" s="14"/>
      <c r="B135" s="15"/>
      <c r="C135" s="11"/>
      <c r="D135" s="51" t="s">
        <v>68</v>
      </c>
      <c r="E135" s="42" t="s">
        <v>95</v>
      </c>
      <c r="F135" s="43">
        <v>30</v>
      </c>
      <c r="G135" s="43">
        <v>1.4</v>
      </c>
      <c r="H135" s="43">
        <v>1.81</v>
      </c>
      <c r="I135" s="43">
        <v>11</v>
      </c>
      <c r="J135" s="43">
        <v>63.1</v>
      </c>
      <c r="K135" s="44">
        <v>66112</v>
      </c>
      <c r="L135" s="43">
        <v>7.65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49">SUM(G128:G136)</f>
        <v>30.04</v>
      </c>
      <c r="H137" s="19">
        <f t="shared" si="49"/>
        <v>31.779999999999994</v>
      </c>
      <c r="I137" s="19">
        <f t="shared" si="49"/>
        <v>126.31</v>
      </c>
      <c r="J137" s="19">
        <f t="shared" si="49"/>
        <v>870.80000000000007</v>
      </c>
      <c r="K137" s="25"/>
      <c r="L137" s="19">
        <v>105.26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1340</v>
      </c>
      <c r="G138" s="32">
        <f t="shared" ref="G138" si="50">G127+G137</f>
        <v>49.03</v>
      </c>
      <c r="H138" s="32">
        <f t="shared" ref="H138" si="51">H127+H137</f>
        <v>49.059999999999995</v>
      </c>
      <c r="I138" s="32">
        <f t="shared" ref="I138" si="52">I127+I137</f>
        <v>218.37</v>
      </c>
      <c r="J138" s="32">
        <f t="shared" ref="J138:L138" si="53">J127+J137</f>
        <v>1449.4</v>
      </c>
      <c r="K138" s="32"/>
      <c r="L138" s="32">
        <f t="shared" si="53"/>
        <v>190.26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7</v>
      </c>
      <c r="H139" s="40">
        <v>8.65</v>
      </c>
      <c r="I139" s="40">
        <v>46.9</v>
      </c>
      <c r="J139" s="40">
        <v>258</v>
      </c>
      <c r="K139" s="41">
        <v>2.4700000000000002</v>
      </c>
      <c r="L139" s="40">
        <v>33.700000000000003</v>
      </c>
    </row>
    <row r="140" spans="1:12" ht="15" x14ac:dyDescent="0.25">
      <c r="A140" s="23"/>
      <c r="B140" s="15"/>
      <c r="C140" s="11"/>
      <c r="D140" s="6" t="s">
        <v>23</v>
      </c>
      <c r="E140" s="42" t="s">
        <v>97</v>
      </c>
      <c r="F140" s="43">
        <v>100</v>
      </c>
      <c r="G140" s="43">
        <v>2</v>
      </c>
      <c r="H140" s="43">
        <v>0.4</v>
      </c>
      <c r="I140" s="43">
        <v>10.3</v>
      </c>
      <c r="J140" s="43">
        <v>50.2</v>
      </c>
      <c r="K140" s="44">
        <v>5</v>
      </c>
      <c r="L140" s="43">
        <v>13.5</v>
      </c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0</v>
      </c>
      <c r="H141" s="43">
        <v>0</v>
      </c>
      <c r="I141" s="43">
        <v>19</v>
      </c>
      <c r="J141" s="43">
        <v>73</v>
      </c>
      <c r="K141" s="44">
        <v>351.01</v>
      </c>
      <c r="L141" s="43">
        <v>18</v>
      </c>
    </row>
    <row r="142" spans="1:12" ht="15.75" customHeight="1" x14ac:dyDescent="0.25">
      <c r="A142" s="23"/>
      <c r="B142" s="15"/>
      <c r="C142" s="11"/>
      <c r="D142" s="7" t="s">
        <v>107</v>
      </c>
      <c r="E142" s="42" t="s">
        <v>98</v>
      </c>
      <c r="F142" s="43">
        <v>15</v>
      </c>
      <c r="G142" s="43">
        <v>2.2999999999999998</v>
      </c>
      <c r="H142" s="43">
        <v>3</v>
      </c>
      <c r="I142" s="43">
        <v>30</v>
      </c>
      <c r="J142" s="43">
        <v>36.4</v>
      </c>
      <c r="K142" s="44">
        <v>3.01</v>
      </c>
      <c r="L142" s="43">
        <v>12</v>
      </c>
    </row>
    <row r="143" spans="1:12" ht="15" x14ac:dyDescent="0.25">
      <c r="A143" s="23"/>
      <c r="B143" s="15"/>
      <c r="C143" s="11"/>
      <c r="D143" s="7" t="s">
        <v>68</v>
      </c>
      <c r="E143" s="42" t="s">
        <v>86</v>
      </c>
      <c r="F143" s="43">
        <v>50</v>
      </c>
      <c r="G143" s="43">
        <v>7</v>
      </c>
      <c r="H143" s="43">
        <v>6</v>
      </c>
      <c r="I143" s="43">
        <v>29</v>
      </c>
      <c r="J143" s="43">
        <v>79</v>
      </c>
      <c r="K143" s="44">
        <v>66037.03</v>
      </c>
      <c r="L143" s="43">
        <v>7.8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54">SUM(G139:G145)</f>
        <v>18.3</v>
      </c>
      <c r="H146" s="19">
        <f t="shared" si="54"/>
        <v>18.05</v>
      </c>
      <c r="I146" s="19">
        <f t="shared" si="54"/>
        <v>135.19999999999999</v>
      </c>
      <c r="J146" s="19">
        <f t="shared" si="54"/>
        <v>496.59999999999997</v>
      </c>
      <c r="K146" s="25"/>
      <c r="L146" s="19">
        <f t="shared" ref="L146" si="55">SUM(L139:L145)</f>
        <v>85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0.01</v>
      </c>
      <c r="H147" s="43">
        <v>0</v>
      </c>
      <c r="I147" s="43">
        <v>0.38</v>
      </c>
      <c r="J147" s="43">
        <v>5</v>
      </c>
      <c r="K147" s="44">
        <v>50.08</v>
      </c>
      <c r="L147" s="43">
        <v>16</v>
      </c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1.4</v>
      </c>
      <c r="H148" s="43">
        <v>3.96</v>
      </c>
      <c r="I148" s="43">
        <v>6.3</v>
      </c>
      <c r="J148" s="43">
        <v>100.36</v>
      </c>
      <c r="K148" s="44">
        <v>124.26</v>
      </c>
      <c r="L148" s="43">
        <v>28.26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100</v>
      </c>
      <c r="G149" s="43">
        <v>13.08</v>
      </c>
      <c r="H149" s="43">
        <v>6.48</v>
      </c>
      <c r="I149" s="43">
        <v>7.75</v>
      </c>
      <c r="J149" s="43">
        <v>141.99</v>
      </c>
      <c r="K149" s="44">
        <v>301.85000000000002</v>
      </c>
      <c r="L149" s="43">
        <v>25</v>
      </c>
    </row>
    <row r="150" spans="1:12" ht="15" x14ac:dyDescent="0.25">
      <c r="A150" s="23"/>
      <c r="B150" s="15"/>
      <c r="C150" s="11"/>
      <c r="D150" s="7" t="s">
        <v>29</v>
      </c>
      <c r="E150" s="42" t="s">
        <v>99</v>
      </c>
      <c r="F150" s="43">
        <v>150</v>
      </c>
      <c r="G150" s="43">
        <v>7.58</v>
      </c>
      <c r="H150" s="43">
        <v>7.25</v>
      </c>
      <c r="I150" s="43">
        <v>37.28</v>
      </c>
      <c r="J150" s="43">
        <v>223.44</v>
      </c>
      <c r="K150" s="44">
        <v>330.01</v>
      </c>
      <c r="L150" s="43">
        <v>20</v>
      </c>
    </row>
    <row r="151" spans="1:12" ht="15" x14ac:dyDescent="0.25">
      <c r="A151" s="23"/>
      <c r="B151" s="15"/>
      <c r="C151" s="11"/>
      <c r="D151" s="7" t="s">
        <v>22</v>
      </c>
      <c r="E151" s="42" t="s">
        <v>89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943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50</v>
      </c>
      <c r="G152" s="43">
        <v>3.8</v>
      </c>
      <c r="H152" s="43">
        <v>0.4</v>
      </c>
      <c r="I152" s="43">
        <v>24.25</v>
      </c>
      <c r="J152" s="43">
        <v>117.5</v>
      </c>
      <c r="K152" s="44">
        <v>5.01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50</v>
      </c>
      <c r="G153" s="43">
        <v>1.32</v>
      </c>
      <c r="H153" s="43" t="s">
        <v>101</v>
      </c>
      <c r="I153" s="43">
        <v>17.100000000000001</v>
      </c>
      <c r="J153" s="43">
        <v>90.5</v>
      </c>
      <c r="K153" s="44">
        <v>5.0999999999999996</v>
      </c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56">SUM(G147:G155)</f>
        <v>27.39</v>
      </c>
      <c r="H156" s="19">
        <f t="shared" si="56"/>
        <v>18.09</v>
      </c>
      <c r="I156" s="19">
        <f t="shared" si="56"/>
        <v>107.06</v>
      </c>
      <c r="J156" s="19">
        <f t="shared" si="56"/>
        <v>706.79</v>
      </c>
      <c r="K156" s="25"/>
      <c r="L156" s="59">
        <v>105.26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1375</v>
      </c>
      <c r="G157" s="32">
        <f t="shared" ref="G157" si="57">G146+G156</f>
        <v>45.69</v>
      </c>
      <c r="H157" s="32">
        <f t="shared" ref="H157" si="58">H146+H156</f>
        <v>36.14</v>
      </c>
      <c r="I157" s="32">
        <f t="shared" ref="I157" si="59">I146+I156</f>
        <v>242.26</v>
      </c>
      <c r="J157" s="32">
        <f t="shared" ref="J157:L157" si="60">J146+J156</f>
        <v>1203.3899999999999</v>
      </c>
      <c r="K157" s="32"/>
      <c r="L157" s="32">
        <f t="shared" si="60"/>
        <v>190.26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240</v>
      </c>
      <c r="G158" s="40">
        <v>14.57</v>
      </c>
      <c r="H158" s="40">
        <v>19.190000000000001</v>
      </c>
      <c r="I158" s="40">
        <v>14.88</v>
      </c>
      <c r="J158" s="40">
        <v>290.19</v>
      </c>
      <c r="K158" s="41">
        <v>279.35000000000002</v>
      </c>
      <c r="L158" s="40">
        <v>30.5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48</v>
      </c>
      <c r="F160" s="43">
        <v>200</v>
      </c>
      <c r="G160" s="43">
        <v>0.2</v>
      </c>
      <c r="H160" s="43">
        <v>0.26</v>
      </c>
      <c r="I160" s="43">
        <v>22.2</v>
      </c>
      <c r="J160" s="43">
        <v>86.39</v>
      </c>
      <c r="K160" s="44">
        <v>407</v>
      </c>
      <c r="L160" s="43">
        <v>23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6.08</v>
      </c>
      <c r="H161" s="43">
        <v>0.64</v>
      </c>
      <c r="I161" s="43">
        <v>39.36</v>
      </c>
      <c r="J161" s="43">
        <v>177.6</v>
      </c>
      <c r="K161" s="44">
        <v>5.0999999999999996</v>
      </c>
      <c r="L161" s="43">
        <v>4.5</v>
      </c>
    </row>
    <row r="162" spans="1:12" ht="15" x14ac:dyDescent="0.25">
      <c r="A162" s="23"/>
      <c r="B162" s="15"/>
      <c r="C162" s="11"/>
      <c r="D162" s="7" t="s">
        <v>24</v>
      </c>
      <c r="E162" s="42" t="s">
        <v>39</v>
      </c>
      <c r="F162" s="43">
        <v>150</v>
      </c>
      <c r="G162" s="43">
        <v>0.4</v>
      </c>
      <c r="H162" s="43">
        <v>0.4</v>
      </c>
      <c r="I162" s="43">
        <v>10</v>
      </c>
      <c r="J162" s="43">
        <v>42.7</v>
      </c>
      <c r="K162" s="44">
        <v>28.01</v>
      </c>
      <c r="L162" s="43">
        <v>27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61">SUM(G158:G164)</f>
        <v>21.25</v>
      </c>
      <c r="H165" s="19">
        <f t="shared" si="61"/>
        <v>20.490000000000002</v>
      </c>
      <c r="I165" s="19">
        <f t="shared" si="61"/>
        <v>86.44</v>
      </c>
      <c r="J165" s="19">
        <f t="shared" si="61"/>
        <v>596.88</v>
      </c>
      <c r="K165" s="25"/>
      <c r="L165" s="19">
        <f t="shared" ref="L165" si="62">SUM(L158:L164)</f>
        <v>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>
        <v>10.11</v>
      </c>
      <c r="L166" s="43">
        <v>10</v>
      </c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99.54</v>
      </c>
      <c r="L167" s="43">
        <v>37.26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436.98</v>
      </c>
      <c r="L168" s="43">
        <v>40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0.06</v>
      </c>
      <c r="H170" s="43">
        <v>0.04</v>
      </c>
      <c r="I170" s="43">
        <v>13.17</v>
      </c>
      <c r="J170" s="43">
        <v>78.2</v>
      </c>
      <c r="K170" s="44">
        <v>51.3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50</v>
      </c>
      <c r="G171" s="43">
        <v>3.8</v>
      </c>
      <c r="H171" s="43">
        <v>0.4</v>
      </c>
      <c r="I171" s="43">
        <v>24.25</v>
      </c>
      <c r="J171" s="43">
        <v>117.5</v>
      </c>
      <c r="K171" s="44">
        <v>5.01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50</v>
      </c>
      <c r="G172" s="43">
        <v>1.32</v>
      </c>
      <c r="H172" s="43">
        <v>0.24</v>
      </c>
      <c r="I172" s="43">
        <v>17.100000000000001</v>
      </c>
      <c r="J172" s="43">
        <v>90.5</v>
      </c>
      <c r="K172" s="44">
        <v>5.0999999999999996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63">SUM(G166:G174)</f>
        <v>22.5</v>
      </c>
      <c r="H175" s="19">
        <f t="shared" si="63"/>
        <v>25.069999999999997</v>
      </c>
      <c r="I175" s="19">
        <f t="shared" si="63"/>
        <v>97.97</v>
      </c>
      <c r="J175" s="19">
        <f t="shared" si="63"/>
        <v>754</v>
      </c>
      <c r="K175" s="25"/>
      <c r="L175" s="19">
        <v>105.26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1440</v>
      </c>
      <c r="G176" s="32">
        <f t="shared" ref="G176" si="64">G165+G175</f>
        <v>43.75</v>
      </c>
      <c r="H176" s="32">
        <f t="shared" ref="H176" si="65">H165+H175</f>
        <v>45.56</v>
      </c>
      <c r="I176" s="32">
        <f t="shared" ref="I176" si="66">I165+I175</f>
        <v>184.41</v>
      </c>
      <c r="J176" s="32">
        <f t="shared" ref="J176:L176" si="67">J165+J175</f>
        <v>1350.88</v>
      </c>
      <c r="K176" s="32"/>
      <c r="L176" s="32">
        <f t="shared" si="67"/>
        <v>190.26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11.38</v>
      </c>
      <c r="H177" s="40">
        <v>8.3000000000000007</v>
      </c>
      <c r="I177" s="40">
        <v>2.89</v>
      </c>
      <c r="J177" s="40">
        <v>220</v>
      </c>
      <c r="K177" s="41">
        <v>340.19</v>
      </c>
      <c r="L177" s="40">
        <v>33.5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6.08</v>
      </c>
      <c r="H180" s="43">
        <v>0.64</v>
      </c>
      <c r="I180" s="43">
        <v>39.36</v>
      </c>
      <c r="J180" s="43">
        <v>177.6</v>
      </c>
      <c r="K180" s="44">
        <v>5.0999999999999996</v>
      </c>
      <c r="L180" s="43">
        <v>4.5</v>
      </c>
    </row>
    <row r="181" spans="1:12" ht="15" x14ac:dyDescent="0.25">
      <c r="A181" s="23"/>
      <c r="B181" s="15"/>
      <c r="C181" s="11"/>
      <c r="D181" s="7" t="s">
        <v>24</v>
      </c>
      <c r="E181" s="42" t="s">
        <v>108</v>
      </c>
      <c r="F181" s="43">
        <v>150</v>
      </c>
      <c r="G181" s="43">
        <v>0.9</v>
      </c>
      <c r="H181" s="43">
        <v>0.2</v>
      </c>
      <c r="I181" s="43">
        <v>8.1</v>
      </c>
      <c r="J181" s="43">
        <v>133.19999999999999</v>
      </c>
      <c r="K181" s="44">
        <v>28.02</v>
      </c>
      <c r="L181" s="43">
        <v>39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68">SUM(G177:G183)</f>
        <v>18.559999999999999</v>
      </c>
      <c r="H184" s="19">
        <f t="shared" si="68"/>
        <v>9.1900000000000013</v>
      </c>
      <c r="I184" s="19">
        <f t="shared" si="68"/>
        <v>65.36</v>
      </c>
      <c r="J184" s="19">
        <f t="shared" si="68"/>
        <v>588.79999999999995</v>
      </c>
      <c r="K184" s="25"/>
      <c r="L184" s="19">
        <f t="shared" ref="L184" si="69">SUM(L177:L183)</f>
        <v>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60</v>
      </c>
      <c r="G185" s="43">
        <v>0.34</v>
      </c>
      <c r="H185" s="43">
        <v>2.0499999999999998</v>
      </c>
      <c r="I185" s="43">
        <v>1.74</v>
      </c>
      <c r="J185" s="43">
        <v>28.09</v>
      </c>
      <c r="K185" s="44">
        <v>38.26</v>
      </c>
      <c r="L185" s="43">
        <v>19</v>
      </c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155.32</v>
      </c>
      <c r="L186" s="43">
        <v>19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90</v>
      </c>
      <c r="G187" s="43">
        <v>10.28</v>
      </c>
      <c r="H187" s="43">
        <v>8.27</v>
      </c>
      <c r="I187" s="43">
        <v>40.92</v>
      </c>
      <c r="J187" s="43">
        <v>341.39</v>
      </c>
      <c r="K187" s="44">
        <v>277</v>
      </c>
      <c r="L187" s="43">
        <v>22</v>
      </c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4.1399999999999997</v>
      </c>
      <c r="H188" s="43">
        <v>6.22</v>
      </c>
      <c r="I188" s="43">
        <v>12.1</v>
      </c>
      <c r="J188" s="43">
        <v>100.9</v>
      </c>
      <c r="K188" s="44">
        <v>1.39</v>
      </c>
      <c r="L188" s="43">
        <v>14.26</v>
      </c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0.2</v>
      </c>
      <c r="H189" s="43">
        <v>0.06</v>
      </c>
      <c r="I189" s="43">
        <v>22.2</v>
      </c>
      <c r="J189" s="43">
        <v>86.4</v>
      </c>
      <c r="K189" s="44">
        <v>407</v>
      </c>
      <c r="L189" s="43">
        <v>23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50</v>
      </c>
      <c r="G190" s="43">
        <v>3.8</v>
      </c>
      <c r="H190" s="43">
        <v>0.4</v>
      </c>
      <c r="I190" s="43">
        <v>24.25</v>
      </c>
      <c r="J190" s="43">
        <v>117.5</v>
      </c>
      <c r="K190" s="44">
        <v>5.01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50</v>
      </c>
      <c r="G191" s="43">
        <v>1.32</v>
      </c>
      <c r="H191" s="43">
        <v>0.24</v>
      </c>
      <c r="I191" s="43">
        <v>17.100000000000001</v>
      </c>
      <c r="J191" s="43">
        <v>90.5</v>
      </c>
      <c r="K191" s="44">
        <v>5.0999999999999996</v>
      </c>
      <c r="L191" s="43">
        <v>4</v>
      </c>
    </row>
    <row r="192" spans="1:12" ht="15" x14ac:dyDescent="0.25">
      <c r="A192" s="23"/>
      <c r="B192" s="15"/>
      <c r="C192" s="11"/>
      <c r="D192" s="51"/>
      <c r="E192" s="42"/>
      <c r="F192" s="43"/>
      <c r="G192" s="43">
        <v>7</v>
      </c>
      <c r="H192" s="43">
        <v>6</v>
      </c>
      <c r="I192" s="43">
        <v>29</v>
      </c>
      <c r="J192" s="43">
        <v>79</v>
      </c>
      <c r="K192" s="44">
        <v>66037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" si="70">SUM(G185:G193)</f>
        <v>32.18</v>
      </c>
      <c r="H194" s="19">
        <v>21.4</v>
      </c>
      <c r="I194" s="19">
        <v>166.41</v>
      </c>
      <c r="J194" s="19">
        <v>1000.08</v>
      </c>
      <c r="K194" s="25"/>
      <c r="L194" s="19">
        <v>105.26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1410</v>
      </c>
      <c r="G195" s="32">
        <f t="shared" ref="G195" si="71">G184+G194</f>
        <v>50.739999999999995</v>
      </c>
      <c r="H195" s="32">
        <f t="shared" ref="H195" si="72">H184+H194</f>
        <v>30.59</v>
      </c>
      <c r="I195" s="32"/>
      <c r="J195" s="32">
        <f t="shared" ref="J195:L195" si="73">J184+J194</f>
        <v>1588.88</v>
      </c>
      <c r="K195" s="32"/>
      <c r="L195" s="32">
        <f t="shared" si="73"/>
        <v>190.26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1368.5</v>
      </c>
      <c r="G196" s="34">
        <f>(G24+G43+G62+G81+G100+G119+G138+G157+G176+G195)/(IF(G24=0,0,1)+IF(G43=0,0,1)+IF(G62=0,0,1)+IF(G81=0,0,1)+IF(G100=0,0,1)+IF(G119=0,0,1)+IF(G138=0,0,1)+IF(G157=0,0,1)+IF(G176=0,0,1)+IF(G195=0,0,1))</f>
        <v>51.398999999999987</v>
      </c>
      <c r="H196" s="34">
        <f>(H24+H43+H62+H81+H100+H119+H138+H157+H176+H195)/(IF(H24=0,0,1)+IF(H43=0,0,1)+IF(H62=0,0,1)+IF(H81=0,0,1)+IF(H100=0,0,1)+IF(H119=0,0,1)+IF(H138=0,0,1)+IF(H157=0,0,1)+IF(H176=0,0,1)+IF(H195=0,0,1))</f>
        <v>45.560999999999993</v>
      </c>
      <c r="I196" s="34">
        <f>(I24+I43+I62+I81+I100+I119+I138+I157+I176+I195)/(IF(I24=0,0,1)+IF(I43=0,0,1)+IF(I62=0,0,1)+IF(I81=0,0,1)+IF(I100=0,0,1)+IF(I119=0,0,1)+IF(I138=0,0,1)+IF(I157=0,0,1)+IF(I176=0,0,1)+IF(I195=0,0,1))</f>
        <v>221.44555555555559</v>
      </c>
      <c r="J196" s="34">
        <f>(J24+J43+J62+J81+J100+J119+J138+J157+J176+J195)/(IF(J24=0,0,1)+IF(J43=0,0,1)+IF(J62=0,0,1)+IF(J81=0,0,1)+IF(J100=0,0,1)+IF(J119=0,0,1)+IF(J138=0,0,1)+IF(J157=0,0,1)+IF(J176=0,0,1)+IF(J195=0,0,1))</f>
        <v>1456.7440000000001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190.26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Компьютер4</cp:lastModifiedBy>
  <dcterms:created xsi:type="dcterms:W3CDTF">2022-05-16T14:23:56Z</dcterms:created>
  <dcterms:modified xsi:type="dcterms:W3CDTF">2024-12-28T08:59:26Z</dcterms:modified>
</cp:coreProperties>
</file>